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P:\Transportation\WorkSets\107754_DEL-229-0021\400-Engineering\MOT\EngData\"/>
    </mc:Choice>
  </mc:AlternateContent>
  <xr:revisionPtr revIDLastSave="0" documentId="13_ncr:1_{17085EE9-D4B0-4830-B865-1E6011DB5852}" xr6:coauthVersionLast="47" xr6:coauthVersionMax="47" xr10:uidLastSave="{00000000-0000-0000-0000-000000000000}"/>
  <bookViews>
    <workbookView xWindow="28680" yWindow="-120" windowWidth="29040" windowHeight="15840" xr2:uid="{52B2CD27-7252-4764-BC39-0A73A46F231D}"/>
  </bookViews>
  <sheets>
    <sheet name="MOT Barrier Reflectors" sheetId="5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32" i="5" l="1"/>
  <c r="I32" i="5"/>
  <c r="G32" i="5"/>
  <c r="H31" i="5"/>
  <c r="I31" i="5"/>
  <c r="G31" i="5"/>
  <c r="H30" i="5"/>
  <c r="I30" i="5"/>
  <c r="G30" i="5"/>
  <c r="H26" i="5" l="1"/>
  <c r="I26" i="5" s="1"/>
  <c r="G26" i="5"/>
  <c r="H24" i="5"/>
  <c r="G24" i="5"/>
  <c r="G28" i="5" s="1"/>
  <c r="G15" i="5"/>
  <c r="H15" i="5"/>
  <c r="I15" i="5"/>
  <c r="H17" i="5"/>
  <c r="I17" i="5" s="1"/>
  <c r="G17" i="5"/>
  <c r="H14" i="5"/>
  <c r="G14" i="5"/>
  <c r="G19" i="5" s="1"/>
  <c r="H7" i="5"/>
  <c r="I7" i="5" s="1"/>
  <c r="G7" i="5"/>
  <c r="G5" i="5"/>
  <c r="G9" i="5"/>
  <c r="H5" i="5"/>
  <c r="H28" i="5" l="1"/>
  <c r="I24" i="5"/>
  <c r="I28" i="5" s="1"/>
  <c r="H19" i="5"/>
  <c r="I14" i="5"/>
  <c r="I19" i="5" s="1"/>
  <c r="I5" i="5"/>
  <c r="I9" i="5" s="1"/>
  <c r="H9" i="5"/>
</calcChain>
</file>

<file path=xl/sharedStrings.xml><?xml version="1.0" encoding="utf-8"?>
<sst xmlns="http://schemas.openxmlformats.org/spreadsheetml/2006/main" count="56" uniqueCount="22">
  <si>
    <t>Begin Station</t>
  </si>
  <si>
    <t>End Station</t>
  </si>
  <si>
    <t>LT</t>
  </si>
  <si>
    <t>RT</t>
  </si>
  <si>
    <t>Inside/Outside</t>
  </si>
  <si>
    <t>Description</t>
  </si>
  <si>
    <t>Item 614,
Object Marker, Two-Way (EA)</t>
  </si>
  <si>
    <t>EB</t>
  </si>
  <si>
    <t>WB</t>
  </si>
  <si>
    <t>Phase 1 (0.93 Site)</t>
  </si>
  <si>
    <t>MOT PB</t>
  </si>
  <si>
    <t>WB/EB</t>
  </si>
  <si>
    <t>Item 614,
Barrier Reflector, Type 1
(Bi-Directional) (EA)</t>
  </si>
  <si>
    <t>Item 614,
Increased Barrier Delineation (FT)</t>
  </si>
  <si>
    <t>TOTALS</t>
  </si>
  <si>
    <t>Phase 1 (1.49 Site)</t>
  </si>
  <si>
    <t>Phase 2 (0.93 Site)</t>
  </si>
  <si>
    <t>Phase 2 (1.49 Site)</t>
  </si>
  <si>
    <t>Phase 1 (2.298 Site)</t>
  </si>
  <si>
    <t>Phase 2 (2.298 Site)</t>
  </si>
  <si>
    <t>01/STR</t>
  </si>
  <si>
    <t>02/STR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</si>
</sst>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000\+00"/>
    <numFmt numFmtId="165" formatCode="000\+00"/>
    <numFmt numFmtId="166" formatCode="00\+0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u/>
      <sz val="10"/>
      <color indexed="12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4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25">
    <xf numFmtId="0" fontId="0" fillId="0" borderId="0" xfId="0"/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 wrapText="1"/>
    </xf>
    <xf numFmtId="165" fontId="0" fillId="0" borderId="1" xfId="0" applyNumberFormat="1" applyBorder="1" applyAlignment="1">
      <alignment horizontal="center" vertical="center"/>
    </xf>
    <xf numFmtId="0" fontId="0" fillId="2" borderId="7" xfId="0" applyFill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0" fillId="0" borderId="10" xfId="0" applyBorder="1" applyAlignment="1">
      <alignment horizontal="center"/>
    </xf>
    <xf numFmtId="0" fontId="1" fillId="0" borderId="1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0" fillId="0" borderId="3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7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166" fontId="0" fillId="0" borderId="1" xfId="0" applyNumberFormat="1" applyBorder="1" applyAlignment="1">
      <alignment horizontal="center" vertical="center"/>
    </xf>
    <xf numFmtId="0" fontId="1" fillId="2" borderId="0" xfId="0" applyFont="1" applyFill="1"/>
  </cellXfs>
  <cellStyles count="3">
    <cellStyle name="Hyperlink 2" xfId="2" xr:uid="{5130D0E9-193A-45A6-B2BA-1FD4A0C5CD2D}"/>
    <cellStyle name="Normal" xfId="0" builtinId="0"/>
    <cellStyle name="Normal 2" xfId="1" xr:uid="{2034D21B-C5D9-4DDA-BEEC-EFA57998D50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95E150-7938-4799-B525-9AEA7DA2E642}">
  <dimension ref="B2:I32"/>
  <sheetViews>
    <sheetView tabSelected="1" topLeftCell="A5" workbookViewId="0">
      <selection activeCell="F32" sqref="F32"/>
    </sheetView>
  </sheetViews>
  <sheetFormatPr defaultRowHeight="15" x14ac:dyDescent="0.25"/>
  <cols>
    <col min="2" max="2" width="23.5703125" bestFit="1" customWidth="1"/>
    <col min="3" max="3" width="12.7109375" bestFit="1" customWidth="1"/>
    <col min="4" max="4" width="11" bestFit="1" customWidth="1"/>
    <col min="6" max="6" width="14.42578125" bestFit="1" customWidth="1"/>
    <col min="7" max="9" width="33.140625" customWidth="1"/>
  </cols>
  <sheetData>
    <row r="2" spans="2:9" ht="15.75" thickBot="1" x14ac:dyDescent="0.3">
      <c r="G2" s="13"/>
      <c r="H2" s="13"/>
    </row>
    <row r="3" spans="2:9" x14ac:dyDescent="0.25">
      <c r="B3" s="17" t="s">
        <v>9</v>
      </c>
      <c r="C3" s="18"/>
      <c r="D3" s="18"/>
      <c r="E3" s="18"/>
      <c r="F3" s="18"/>
      <c r="G3" s="21"/>
      <c r="H3" s="21"/>
      <c r="I3" s="22"/>
    </row>
    <row r="4" spans="2:9" ht="45" x14ac:dyDescent="0.25">
      <c r="B4" s="5" t="s">
        <v>5</v>
      </c>
      <c r="C4" s="2" t="s">
        <v>0</v>
      </c>
      <c r="D4" s="2" t="s">
        <v>1</v>
      </c>
      <c r="E4" s="2" t="s">
        <v>11</v>
      </c>
      <c r="F4" s="2" t="s">
        <v>4</v>
      </c>
      <c r="G4" s="4" t="s">
        <v>13</v>
      </c>
      <c r="H4" s="4" t="s">
        <v>12</v>
      </c>
      <c r="I4" s="6" t="s">
        <v>6</v>
      </c>
    </row>
    <row r="5" spans="2:9" x14ac:dyDescent="0.25">
      <c r="B5" s="8" t="s">
        <v>10</v>
      </c>
      <c r="C5" s="23">
        <v>4100</v>
      </c>
      <c r="D5" s="23">
        <v>4740</v>
      </c>
      <c r="E5" s="2" t="s">
        <v>7</v>
      </c>
      <c r="F5" s="2" t="s">
        <v>2</v>
      </c>
      <c r="G5" s="2">
        <f>D5-C5</f>
        <v>640</v>
      </c>
      <c r="H5" s="2">
        <f>ROUND((D5-C5)/50,0)</f>
        <v>13</v>
      </c>
      <c r="I5" s="9">
        <f>H5</f>
        <v>13</v>
      </c>
    </row>
    <row r="6" spans="2:9" x14ac:dyDescent="0.25">
      <c r="B6" s="19" t="s">
        <v>16</v>
      </c>
      <c r="C6" s="20"/>
      <c r="D6" s="20"/>
      <c r="E6" s="20"/>
      <c r="F6" s="20"/>
      <c r="G6" s="2"/>
      <c r="H6" s="2"/>
      <c r="I6" s="9"/>
    </row>
    <row r="7" spans="2:9" x14ac:dyDescent="0.25">
      <c r="B7" s="8" t="s">
        <v>10</v>
      </c>
      <c r="C7" s="23">
        <v>4100</v>
      </c>
      <c r="D7" s="23">
        <v>4730</v>
      </c>
      <c r="E7" s="2" t="s">
        <v>8</v>
      </c>
      <c r="F7" s="2" t="s">
        <v>3</v>
      </c>
      <c r="G7" s="2">
        <f>D7-C7</f>
        <v>630</v>
      </c>
      <c r="H7" s="2">
        <f>ROUND((D7-C7)/50,0)</f>
        <v>13</v>
      </c>
      <c r="I7" s="9">
        <f>H7</f>
        <v>13</v>
      </c>
    </row>
    <row r="8" spans="2:9" ht="15.75" thickBot="1" x14ac:dyDescent="0.3">
      <c r="B8" s="5"/>
      <c r="C8" s="7"/>
      <c r="D8" s="7"/>
      <c r="E8" s="2"/>
      <c r="F8" s="2"/>
      <c r="G8" s="2"/>
      <c r="H8" s="2"/>
      <c r="I8" s="10"/>
    </row>
    <row r="9" spans="2:9" ht="16.5" thickTop="1" thickBot="1" x14ac:dyDescent="0.3">
      <c r="B9" s="14" t="s">
        <v>14</v>
      </c>
      <c r="C9" s="15"/>
      <c r="D9" s="15"/>
      <c r="E9" s="15"/>
      <c r="F9" s="16"/>
      <c r="G9" s="11">
        <f>SUM(G5:G8)</f>
        <v>1270</v>
      </c>
      <c r="H9" s="11">
        <f>SUM(H5:H8)</f>
        <v>26</v>
      </c>
      <c r="I9" s="12">
        <f>SUM(I5:I8)</f>
        <v>26</v>
      </c>
    </row>
    <row r="10" spans="2:9" x14ac:dyDescent="0.25">
      <c r="C10" s="3"/>
      <c r="D10" s="3"/>
      <c r="I10" s="1"/>
    </row>
    <row r="11" spans="2:9" ht="15.75" thickBot="1" x14ac:dyDescent="0.3">
      <c r="C11" s="3"/>
      <c r="D11" s="3"/>
    </row>
    <row r="12" spans="2:9" x14ac:dyDescent="0.25">
      <c r="B12" s="17" t="s">
        <v>15</v>
      </c>
      <c r="C12" s="18"/>
      <c r="D12" s="18"/>
      <c r="E12" s="18"/>
      <c r="F12" s="18"/>
      <c r="G12" s="21"/>
      <c r="H12" s="21"/>
      <c r="I12" s="22"/>
    </row>
    <row r="13" spans="2:9" ht="45" x14ac:dyDescent="0.25">
      <c r="B13" s="5" t="s">
        <v>5</v>
      </c>
      <c r="C13" s="2" t="s">
        <v>0</v>
      </c>
      <c r="D13" s="2" t="s">
        <v>1</v>
      </c>
      <c r="E13" s="2" t="s">
        <v>11</v>
      </c>
      <c r="F13" s="2" t="s">
        <v>4</v>
      </c>
      <c r="G13" s="4" t="s">
        <v>13</v>
      </c>
      <c r="H13" s="4" t="s">
        <v>12</v>
      </c>
      <c r="I13" s="6" t="s">
        <v>6</v>
      </c>
    </row>
    <row r="14" spans="2:9" x14ac:dyDescent="0.25">
      <c r="B14" s="8" t="s">
        <v>10</v>
      </c>
      <c r="C14" s="23">
        <v>7090</v>
      </c>
      <c r="D14" s="23">
        <v>7550</v>
      </c>
      <c r="E14" s="2" t="s">
        <v>7</v>
      </c>
      <c r="F14" s="2" t="s">
        <v>2</v>
      </c>
      <c r="G14" s="2">
        <f>D14-C14</f>
        <v>460</v>
      </c>
      <c r="H14" s="2">
        <f>ROUND((D14-C14)/50,0)</f>
        <v>9</v>
      </c>
      <c r="I14" s="9">
        <f>H14</f>
        <v>9</v>
      </c>
    </row>
    <row r="15" spans="2:9" x14ac:dyDescent="0.25">
      <c r="B15" s="8" t="s">
        <v>10</v>
      </c>
      <c r="C15" s="23">
        <v>7610</v>
      </c>
      <c r="D15" s="23">
        <v>7860</v>
      </c>
      <c r="E15" s="2" t="s">
        <v>7</v>
      </c>
      <c r="F15" s="2" t="s">
        <v>2</v>
      </c>
      <c r="G15" s="2">
        <f>D15-C15</f>
        <v>250</v>
      </c>
      <c r="H15" s="2">
        <f>ROUND((D15-C15)/50,0)</f>
        <v>5</v>
      </c>
      <c r="I15" s="9">
        <f>H15</f>
        <v>5</v>
      </c>
    </row>
    <row r="16" spans="2:9" x14ac:dyDescent="0.25">
      <c r="B16" s="19" t="s">
        <v>17</v>
      </c>
      <c r="C16" s="20"/>
      <c r="D16" s="20"/>
      <c r="E16" s="20"/>
      <c r="F16" s="20"/>
      <c r="G16" s="2"/>
      <c r="H16" s="2"/>
      <c r="I16" s="9"/>
    </row>
    <row r="17" spans="2:9" x14ac:dyDescent="0.25">
      <c r="B17" s="8" t="s">
        <v>10</v>
      </c>
      <c r="C17" s="23">
        <v>7090</v>
      </c>
      <c r="D17" s="23">
        <v>7860</v>
      </c>
      <c r="E17" s="2" t="s">
        <v>8</v>
      </c>
      <c r="F17" s="2" t="s">
        <v>3</v>
      </c>
      <c r="G17" s="2">
        <f>D17-C17</f>
        <v>770</v>
      </c>
      <c r="H17" s="2">
        <f>ROUND((D17-C17)/50,0)</f>
        <v>15</v>
      </c>
      <c r="I17" s="9">
        <f>H17</f>
        <v>15</v>
      </c>
    </row>
    <row r="18" spans="2:9" ht="15.75" thickBot="1" x14ac:dyDescent="0.3">
      <c r="B18" s="5"/>
      <c r="C18" s="7"/>
      <c r="D18" s="7"/>
      <c r="E18" s="2"/>
      <c r="F18" s="2"/>
      <c r="G18" s="2"/>
      <c r="H18" s="2"/>
      <c r="I18" s="10"/>
    </row>
    <row r="19" spans="2:9" ht="16.5" thickTop="1" thickBot="1" x14ac:dyDescent="0.3">
      <c r="B19" s="14" t="s">
        <v>14</v>
      </c>
      <c r="C19" s="15"/>
      <c r="D19" s="15"/>
      <c r="E19" s="15"/>
      <c r="F19" s="16"/>
      <c r="G19" s="11">
        <f>SUM(G14:G18)</f>
        <v>1480</v>
      </c>
      <c r="H19" s="11">
        <f>SUM(H14:H18)</f>
        <v>29</v>
      </c>
      <c r="I19" s="12">
        <f>SUM(I14:I18)</f>
        <v>29</v>
      </c>
    </row>
    <row r="21" spans="2:9" ht="15.75" thickBot="1" x14ac:dyDescent="0.3"/>
    <row r="22" spans="2:9" x14ac:dyDescent="0.25">
      <c r="B22" s="17" t="s">
        <v>18</v>
      </c>
      <c r="C22" s="18"/>
      <c r="D22" s="18"/>
      <c r="E22" s="18"/>
      <c r="F22" s="18"/>
      <c r="G22" s="21"/>
      <c r="H22" s="21"/>
      <c r="I22" s="22"/>
    </row>
    <row r="23" spans="2:9" ht="45" x14ac:dyDescent="0.25">
      <c r="B23" s="5" t="s">
        <v>5</v>
      </c>
      <c r="C23" s="2" t="s">
        <v>0</v>
      </c>
      <c r="D23" s="2" t="s">
        <v>1</v>
      </c>
      <c r="E23" s="2" t="s">
        <v>11</v>
      </c>
      <c r="F23" s="2" t="s">
        <v>4</v>
      </c>
      <c r="G23" s="4" t="s">
        <v>13</v>
      </c>
      <c r="H23" s="4" t="s">
        <v>12</v>
      </c>
      <c r="I23" s="6" t="s">
        <v>6</v>
      </c>
    </row>
    <row r="24" spans="2:9" x14ac:dyDescent="0.25">
      <c r="B24" s="8" t="s">
        <v>10</v>
      </c>
      <c r="C24" s="23">
        <v>1245</v>
      </c>
      <c r="D24" s="23">
        <v>1665</v>
      </c>
      <c r="E24" s="2" t="s">
        <v>7</v>
      </c>
      <c r="F24" s="2" t="s">
        <v>2</v>
      </c>
      <c r="G24" s="2">
        <f>D24-C24</f>
        <v>420</v>
      </c>
      <c r="H24" s="2">
        <f>ROUND((D24-C24)/50,0)</f>
        <v>8</v>
      </c>
      <c r="I24" s="9">
        <f>H24</f>
        <v>8</v>
      </c>
    </row>
    <row r="25" spans="2:9" x14ac:dyDescent="0.25">
      <c r="B25" s="19" t="s">
        <v>19</v>
      </c>
      <c r="C25" s="20"/>
      <c r="D25" s="20"/>
      <c r="E25" s="20"/>
      <c r="F25" s="20"/>
      <c r="G25" s="2"/>
      <c r="H25" s="2"/>
      <c r="I25" s="9"/>
    </row>
    <row r="26" spans="2:9" x14ac:dyDescent="0.25">
      <c r="B26" s="8" t="s">
        <v>10</v>
      </c>
      <c r="C26" s="23">
        <v>1245</v>
      </c>
      <c r="D26" s="23">
        <v>1655</v>
      </c>
      <c r="E26" s="2" t="s">
        <v>8</v>
      </c>
      <c r="F26" s="2" t="s">
        <v>3</v>
      </c>
      <c r="G26" s="2">
        <f>D26-C26</f>
        <v>410</v>
      </c>
      <c r="H26" s="2">
        <f>ROUND((D26-C26)/50,0)</f>
        <v>8</v>
      </c>
      <c r="I26" s="9">
        <f>H26</f>
        <v>8</v>
      </c>
    </row>
    <row r="27" spans="2:9" ht="15.75" thickBot="1" x14ac:dyDescent="0.3">
      <c r="B27" s="5"/>
      <c r="C27" s="7"/>
      <c r="D27" s="7"/>
      <c r="E27" s="2"/>
      <c r="F27" s="2"/>
      <c r="G27" s="2"/>
      <c r="H27" s="2"/>
      <c r="I27" s="10"/>
    </row>
    <row r="28" spans="2:9" ht="16.5" thickTop="1" thickBot="1" x14ac:dyDescent="0.3">
      <c r="B28" s="14" t="s">
        <v>14</v>
      </c>
      <c r="C28" s="15"/>
      <c r="D28" s="15"/>
      <c r="E28" s="15"/>
      <c r="F28" s="16"/>
      <c r="G28" s="11">
        <f>SUM(G24:G27)</f>
        <v>830</v>
      </c>
      <c r="H28" s="11">
        <f>SUM(H24:H27)</f>
        <v>16</v>
      </c>
      <c r="I28" s="12">
        <f>SUM(I24:I27)</f>
        <v>16</v>
      </c>
    </row>
    <row r="30" spans="2:9" x14ac:dyDescent="0.25">
      <c r="F30" t="s">
        <v>20</v>
      </c>
      <c r="G30">
        <f>G9+G19</f>
        <v>2750</v>
      </c>
      <c r="H30">
        <f t="shared" ref="H30:I30" si="0">H9+H19</f>
        <v>55</v>
      </c>
      <c r="I30">
        <f t="shared" si="0"/>
        <v>55</v>
      </c>
    </row>
    <row r="31" spans="2:9" x14ac:dyDescent="0.25">
      <c r="F31" t="s">
        <v>21</v>
      </c>
      <c r="G31">
        <f>G28</f>
        <v>830</v>
      </c>
      <c r="H31">
        <f t="shared" ref="H31:I31" si="1">H28</f>
        <v>16</v>
      </c>
      <c r="I31">
        <f t="shared" si="1"/>
        <v>16</v>
      </c>
    </row>
    <row r="32" spans="2:9" x14ac:dyDescent="0.25">
      <c r="G32" s="24">
        <f>G30+G31</f>
        <v>3580</v>
      </c>
      <c r="H32" s="24">
        <f t="shared" ref="H32:I32" si="2">H30+H31</f>
        <v>71</v>
      </c>
      <c r="I32" s="24">
        <f t="shared" si="2"/>
        <v>71</v>
      </c>
    </row>
  </sheetData>
  <mergeCells count="13">
    <mergeCell ref="B25:F25"/>
    <mergeCell ref="B28:F28"/>
    <mergeCell ref="B12:F12"/>
    <mergeCell ref="G12:I12"/>
    <mergeCell ref="B16:F16"/>
    <mergeCell ref="B19:F19"/>
    <mergeCell ref="B22:F22"/>
    <mergeCell ref="G22:I22"/>
    <mergeCell ref="G2:H2"/>
    <mergeCell ref="B9:F9"/>
    <mergeCell ref="B3:F3"/>
    <mergeCell ref="B6:F6"/>
    <mergeCell ref="G3:I3"/>
  </mergeCells>
  <phoneticPr fontId="2" type="noConversion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MOT Barrier Reflectors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Joey Perchinske</dc:creator>
  <cp:lastModifiedBy>Joey Perchinske</cp:lastModifiedBy>
  <dcterms:created xsi:type="dcterms:W3CDTF">2020-04-15T18:24:13Z</dcterms:created>
  <dcterms:modified xsi:type="dcterms:W3CDTF">2025-09-09T17:33:22Z</dcterms:modified>
</cp:coreProperties>
</file>